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ostal\Desktop\Provoz 2024\Příprava 2024\Nové Povrchy\III-4997 Radějov - Lučina\Soutěž\"/>
    </mc:Choice>
  </mc:AlternateContent>
  <bookViews>
    <workbookView xWindow="0" yWindow="0" windowWidth="28800" windowHeight="13590" activeTab="1"/>
  </bookViews>
  <sheets>
    <sheet name="SO 000Ostatní" sheetId="2" r:id="rId1"/>
    <sheet name="SO 101" sheetId="3" r:id="rId2"/>
  </sheets>
  <calcPr calcId="162913"/>
</workbook>
</file>

<file path=xl/calcChain.xml><?xml version="1.0" encoding="utf-8"?>
<calcChain xmlns="http://schemas.openxmlformats.org/spreadsheetml/2006/main">
  <c r="I3" i="3" l="1"/>
  <c r="I52" i="3"/>
  <c r="I57" i="3"/>
  <c r="O57" i="3" s="1"/>
  <c r="I53" i="3"/>
  <c r="O53" i="3" s="1"/>
  <c r="I21" i="3"/>
  <c r="I48" i="3"/>
  <c r="O48" i="3" s="1"/>
  <c r="O45" i="3"/>
  <c r="I45" i="3"/>
  <c r="O41" i="3"/>
  <c r="I41" i="3"/>
  <c r="I37" i="3"/>
  <c r="O37" i="3" s="1"/>
  <c r="I33" i="3"/>
  <c r="O33" i="3" s="1"/>
  <c r="O30" i="3"/>
  <c r="I30" i="3"/>
  <c r="O26" i="3"/>
  <c r="I26" i="3"/>
  <c r="I22" i="3"/>
  <c r="O22" i="3" s="1"/>
  <c r="I8" i="3"/>
  <c r="I17" i="3"/>
  <c r="O17" i="3" s="1"/>
  <c r="I13" i="3"/>
  <c r="O13" i="3" s="1"/>
  <c r="I9" i="3"/>
  <c r="O9" i="3" s="1"/>
  <c r="I9" i="2"/>
  <c r="I3" i="2" s="1"/>
  <c r="I13" i="2"/>
  <c r="O13" i="2" s="1"/>
  <c r="I10" i="2"/>
  <c r="O10" i="2" s="1"/>
</calcChain>
</file>

<file path=xl/sharedStrings.xml><?xml version="1.0" encoding="utf-8"?>
<sst xmlns="http://schemas.openxmlformats.org/spreadsheetml/2006/main" count="217" uniqueCount="111">
  <si>
    <t>EstiCon</t>
  </si>
  <si>
    <t>Firma:</t>
  </si>
  <si>
    <t>Soupis prací objektu</t>
  </si>
  <si>
    <t>S</t>
  </si>
  <si>
    <t>Stavba:</t>
  </si>
  <si>
    <t>MR 2</t>
  </si>
  <si>
    <t>III/4997 Radějov - Lučina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</si>
  <si>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</si>
  <si>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</si>
  <si>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</si>
  <si>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</si>
  <si>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</si>
  <si>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</si>
  <si>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</si>
  <si>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</si>
  <si>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</si>
  <si>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</si>
  <si>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</si>
  <si>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</si>
  <si>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</si>
  <si>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</si>
  <si>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</si>
  <si>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</si>
  <si>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</si>
  <si>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</si>
  <si>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</si>
  <si>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</si>
  <si>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</si>
  <si>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</si>
  <si>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</si>
  <si>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</si>
  <si>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</si>
  <si>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</si>
  <si>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</si>
  <si>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</si>
  <si>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demontáže, včetně všech potřebných povolení k uzavírce.
Včetně projednání s dotčenými orgány.
Vše v režii zhotovitele.</t>
  </si>
  <si>
    <t>TS</t>
  </si>
  <si>
    <t>zahrnuje veškeré náklady spojené s objednatelem požadovanými zařízeními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</si>
  <si>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</si>
  <si>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</si>
  <si>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</si>
  <si>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</si>
  <si>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SO 101</t>
  </si>
  <si>
    <t>Komunikace</t>
  </si>
  <si>
    <t>1</t>
  </si>
  <si>
    <t>Zemní práce</t>
  </si>
  <si>
    <t>11332</t>
  </si>
  <si>
    <t>ODSTRANĚNÍ PODKLADŮ ZPEVNĚNÝCH PLOCH Z KAMENIVA NESTMELENÉHO</t>
  </si>
  <si>
    <t>M3</t>
  </si>
  <si>
    <t>odstranění podkladu tl. 250 mm - plocha 1300 m2</t>
  </si>
  <si>
    <t>VV</t>
  </si>
  <si>
    <t>1300*0,25 = 325,000 [A]</t>
  </si>
  <si>
    <t>Položka zahrnuje veškerou manipulaci s vybouranou sutí a s vybouranými hmotami vč. uložení na skládku.</t>
  </si>
  <si>
    <t>113746</t>
  </si>
  <si>
    <t>FRÉZOVÁNÍ ZPEVNĚNÝCH PLOCH ASFALTOVÝCH TL. DO 100MM</t>
  </si>
  <si>
    <t>M2</t>
  </si>
  <si>
    <t>lokální frézování tl. do 10cm_x000D_
část vyfrézovaného materiálu použita do krajnic, zbytek odvoz a likvidace v režii zhotovitele</t>
  </si>
  <si>
    <t>1905 = 1905,000 [A]</t>
  </si>
  <si>
    <t>Položka zahrnuje veškerou manipulaci s vybouranou sutí a s vybouranými hmotami vč. uložení.</t>
  </si>
  <si>
    <t>12922</t>
  </si>
  <si>
    <t>ČIŠTĚNÍ KRAJNIC OD NÁNOSU TL. DO 100MM</t>
  </si>
  <si>
    <t>včetně odvozu a likvidace v režii zhotovitele</t>
  </si>
  <si>
    <t>3220*0,5 = 1610,000 [A]</t>
  </si>
  <si>
    <t>Součástí položky je vodorovná a svislá doprava, přemístění, přeložení, manipulace s materiálem a uložení na skládku.</t>
  </si>
  <si>
    <t>5</t>
  </si>
  <si>
    <t>561441</t>
  </si>
  <si>
    <t>KAMENIVO ZPEVNĚNÉ CEMENTEM TŘ. I TL. DO 200MM</t>
  </si>
  <si>
    <t>podkladní vrstva z SC 8/10 tl. 200 mm</t>
  </si>
  <si>
    <t>1300 = 1300,000 [A]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</si>
  <si>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</si>
  <si>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56962</t>
  </si>
  <si>
    <t>ZPEVNĚNÍ KRAJNIC Z RECYKLOVANÉHO MATERIÁLU TL DO 100MM</t>
  </si>
  <si>
    <t>nezpevněná krajnice z R-mat. š 0,5 m tl do 10 cm - 3220 m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</si>
  <si>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</si>
  <si>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572123</t>
  </si>
  <si>
    <t>INFILTRAČNÍ POSTŘIK Z EMULZE DO 1,0KG/M2</t>
  </si>
  <si>
    <t>1,0 kg/m2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</si>
  <si>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</si>
  <si>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</si>
  <si>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</si>
  <si>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0,5 kg/m2</t>
  </si>
  <si>
    <t>9278,5+9278,5 = 18557,000 [A]</t>
  </si>
  <si>
    <t>574A44</t>
  </si>
  <si>
    <t>ASFALTOVÝ BETON PRO OBRUSNÉ VRSTVY ACO 11+, 11S TL. 50MM</t>
  </si>
  <si>
    <t>ACO 11+ tl. 5cm</t>
  </si>
  <si>
    <t>9278,5 = 9278,500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</si>
  <si>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</si>
  <si>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574C06</t>
  </si>
  <si>
    <t>ASFALTOVÝ BETON PRO LOŽNÍ VRSTVY ACL 16+, 16S</t>
  </si>
  <si>
    <t>ACL 16+_x000D_
vyrovnání podkladu tl. 3cm</t>
  </si>
  <si>
    <t>9278,5*0,03 = 278,355 [A]</t>
  </si>
  <si>
    <t>574E98</t>
  </si>
  <si>
    <t>ASFALTOVÝ BETON PRO PODKLADNÍ VRSTVY ACP 22+, 22S TL. 100MM</t>
  </si>
  <si>
    <t>ACP 22S tl. 10cm</t>
  </si>
  <si>
    <t>58910</t>
  </si>
  <si>
    <t>VÝPLŇ SPAR ASFALTEM</t>
  </si>
  <si>
    <t>M</t>
  </si>
  <si>
    <t>zalití pracovních spar</t>
  </si>
  <si>
    <t>1699 = 1699,000 [A]</t>
  </si>
  <si>
    <t>položka zahrnuje:
- dodávku předepsaného materiálu
- vyčištění a výplň spar tímto materiálem</t>
  </si>
  <si>
    <t>9</t>
  </si>
  <si>
    <t>Ostatní konstrukce a práce</t>
  </si>
  <si>
    <t>915221</t>
  </si>
  <si>
    <t>VODOR DOPRAV ZNAČ PLASTEM STRUKTURÁLNÍ NEHLUČNÉ - DOD A POKLÁDKA</t>
  </si>
  <si>
    <t>čára vodící 0,125 - 3374 m</t>
  </si>
  <si>
    <t>3374*0,125 = 421,750 [A]</t>
  </si>
  <si>
    <t>položka zahrnuje:
- dodání a pokládku nátěrového materiálu (měří se pouze natíraná plocha)
- předznačení a reflexní úpravu</t>
  </si>
  <si>
    <t>919111</t>
  </si>
  <si>
    <t>ŘEZÁNÍ ASFALTOVÉHO KRYTU VOZOVEK TL DO 50MM</t>
  </si>
  <si>
    <t>pracovní spráry - zařezání a zarovnání</t>
  </si>
  <si>
    <t>položka zahrnuje řezání vozovkové vrstvy v předepsané tloušťce, včetně spotřeby vody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</si>
</sst>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6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7" fillId="0" borderId="6" xfId="0" applyFont="1" applyBorder="1" applyAlignment="1">
      <alignment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</cellXfs>
  <cellStyles count="9">
    <cellStyle name="NadpisRekapitulaceSoupisPraciStyle" xfId="2"/>
    <cellStyle name="NadpisStrukturyStyle" xfId="5"/>
    <cellStyle name="NadpisySloupcuStyle" xfId="4"/>
    <cellStyle name="Normální" xfId="0" builtinId="0"/>
    <cellStyle name="NormalStyle" xfId="1"/>
    <cellStyle name="PolDoplnInfoStyle" xfId="8"/>
    <cellStyle name="RekapitulaceCenyStyle" xfId="6"/>
    <cellStyle name="StavbaRozpocetHeaderStyle" xfId="3"/>
    <cellStyle name="StavebniDilStyle" xfId="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0" t="s">
        <v>5</v>
      </c>
      <c r="D3" s="41"/>
      <c r="E3" s="12" t="s">
        <v>6</v>
      </c>
      <c r="F3" s="7"/>
      <c r="G3" s="7"/>
      <c r="H3" s="13" t="s">
        <v>7</v>
      </c>
      <c r="I3" s="14">
        <f>SUMIFS(I9:I15,A9:A15,"SD")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9</v>
      </c>
      <c r="C4" s="40" t="s">
        <v>10</v>
      </c>
      <c r="D4" s="41"/>
      <c r="E4" s="12" t="s">
        <v>11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25">
      <c r="A5" s="10" t="s">
        <v>12</v>
      </c>
      <c r="B5" s="11" t="s">
        <v>13</v>
      </c>
      <c r="C5" s="40" t="s">
        <v>7</v>
      </c>
      <c r="D5" s="41"/>
      <c r="E5" s="12" t="s">
        <v>14</v>
      </c>
      <c r="F5" s="7"/>
      <c r="G5" s="7"/>
      <c r="H5" s="7"/>
      <c r="I5" s="7"/>
      <c r="J5" s="9"/>
      <c r="O5">
        <v>0.21</v>
      </c>
    </row>
    <row r="6" spans="1:16" x14ac:dyDescent="0.25">
      <c r="A6" s="42" t="s">
        <v>15</v>
      </c>
      <c r="B6" s="43" t="s">
        <v>16</v>
      </c>
      <c r="C6" s="44" t="s">
        <v>17</v>
      </c>
      <c r="D6" s="44" t="s">
        <v>18</v>
      </c>
      <c r="E6" s="44" t="s">
        <v>19</v>
      </c>
      <c r="F6" s="44" t="s">
        <v>20</v>
      </c>
      <c r="G6" s="44" t="s">
        <v>21</v>
      </c>
      <c r="H6" s="44" t="s">
        <v>22</v>
      </c>
      <c r="I6" s="44"/>
      <c r="J6" s="45" t="s">
        <v>23</v>
      </c>
    </row>
    <row r="7" spans="1:16" x14ac:dyDescent="0.25">
      <c r="A7" s="42"/>
      <c r="B7" s="43"/>
      <c r="C7" s="44"/>
      <c r="D7" s="44"/>
      <c r="E7" s="44"/>
      <c r="F7" s="44"/>
      <c r="G7" s="44"/>
      <c r="H7" s="16" t="s">
        <v>24</v>
      </c>
      <c r="I7" s="16" t="s">
        <v>25</v>
      </c>
      <c r="J7" s="45"/>
    </row>
    <row r="8" spans="1:16" x14ac:dyDescent="0.25">
      <c r="A8" s="18">
        <v>0</v>
      </c>
      <c r="B8" s="15">
        <v>1</v>
      </c>
      <c r="C8" s="19">
        <v>2</v>
      </c>
      <c r="D8" s="16">
        <v>3</v>
      </c>
      <c r="E8" s="19">
        <v>4</v>
      </c>
      <c r="F8" s="16">
        <v>5</v>
      </c>
      <c r="G8" s="16">
        <v>6</v>
      </c>
      <c r="H8" s="16">
        <v>7</v>
      </c>
      <c r="I8" s="19">
        <v>8</v>
      </c>
      <c r="J8" s="17">
        <v>9</v>
      </c>
    </row>
    <row r="9" spans="1:16" x14ac:dyDescent="0.25">
      <c r="A9" s="20" t="s">
        <v>26</v>
      </c>
      <c r="B9" s="21"/>
      <c r="C9" s="22" t="s">
        <v>27</v>
      </c>
      <c r="D9" s="23"/>
      <c r="E9" s="20" t="s">
        <v>28</v>
      </c>
      <c r="F9" s="23"/>
      <c r="G9" s="23"/>
      <c r="H9" s="23"/>
      <c r="I9" s="24">
        <f>SUMIFS(I10:I15,A10:A15,"P")</f>
        <v>0</v>
      </c>
      <c r="J9" s="25"/>
    </row>
    <row r="10" spans="1:16" x14ac:dyDescent="0.25">
      <c r="A10" s="26" t="s">
        <v>29</v>
      </c>
      <c r="B10" s="26">
        <v>1</v>
      </c>
      <c r="C10" s="27" t="s">
        <v>30</v>
      </c>
      <c r="D10" s="26" t="s">
        <v>31</v>
      </c>
      <c r="E10" s="28" t="s">
        <v>32</v>
      </c>
      <c r="F10" s="29" t="s">
        <v>33</v>
      </c>
      <c r="G10" s="30">
        <v>1</v>
      </c>
      <c r="H10" s="31">
        <v>0</v>
      </c>
      <c r="I10" s="31">
        <f>ROUND(G10*H10,P4)</f>
        <v>0</v>
      </c>
      <c r="J10" s="26"/>
      <c r="O10" s="32">
        <f>I10*0.21</f>
        <v>0</v>
      </c>
      <c r="P10">
        <v>3</v>
      </c>
    </row>
    <row r="11" spans="1:16" ht="270" x14ac:dyDescent="0.25">
      <c r="A11" s="26" t="s">
        <v>34</v>
      </c>
      <c r="B11" s="33"/>
      <c r="C11" s="34"/>
      <c r="D11" s="34"/>
      <c r="E11" s="28" t="s">
        <v>35</v>
      </c>
      <c r="F11" s="34"/>
      <c r="G11" s="34"/>
      <c r="H11" s="34"/>
      <c r="I11" s="34"/>
      <c r="J11" s="35"/>
    </row>
    <row r="12" spans="1:16" ht="30" x14ac:dyDescent="0.25">
      <c r="A12" s="26" t="s">
        <v>36</v>
      </c>
      <c r="B12" s="33"/>
      <c r="C12" s="34"/>
      <c r="D12" s="34"/>
      <c r="E12" s="28" t="s">
        <v>37</v>
      </c>
      <c r="F12" s="34"/>
      <c r="G12" s="34"/>
      <c r="H12" s="34"/>
      <c r="I12" s="34"/>
      <c r="J12" s="35"/>
    </row>
    <row r="13" spans="1:16" x14ac:dyDescent="0.25">
      <c r="A13" s="26" t="s">
        <v>29</v>
      </c>
      <c r="B13" s="26">
        <v>2</v>
      </c>
      <c r="C13" s="27" t="s">
        <v>38</v>
      </c>
      <c r="D13" s="26" t="s">
        <v>31</v>
      </c>
      <c r="E13" s="28" t="s">
        <v>39</v>
      </c>
      <c r="F13" s="29" t="s">
        <v>33</v>
      </c>
      <c r="G13" s="30">
        <v>1</v>
      </c>
      <c r="H13" s="31">
        <v>0</v>
      </c>
      <c r="I13" s="31">
        <f>ROUND(G13*H13,P4)</f>
        <v>0</v>
      </c>
      <c r="J13" s="26"/>
      <c r="O13" s="32">
        <f>I13*0.21</f>
        <v>0</v>
      </c>
      <c r="P13">
        <v>3</v>
      </c>
    </row>
    <row r="14" spans="1:16" ht="30" x14ac:dyDescent="0.25">
      <c r="A14" s="26" t="s">
        <v>34</v>
      </c>
      <c r="B14" s="33"/>
      <c r="C14" s="34"/>
      <c r="D14" s="34"/>
      <c r="E14" s="28" t="s">
        <v>40</v>
      </c>
      <c r="F14" s="34"/>
      <c r="G14" s="34"/>
      <c r="H14" s="34"/>
      <c r="I14" s="34"/>
      <c r="J14" s="35"/>
    </row>
    <row r="15" spans="1:16" ht="75" x14ac:dyDescent="0.25">
      <c r="A15" s="26" t="s">
        <v>36</v>
      </c>
      <c r="B15" s="36"/>
      <c r="C15" s="37"/>
      <c r="D15" s="37"/>
      <c r="E15" s="28" t="s">
        <v>41</v>
      </c>
      <c r="F15" s="37"/>
      <c r="G15" s="37"/>
      <c r="H15" s="37"/>
      <c r="I15" s="37"/>
      <c r="J15" s="38"/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"/>
  <sheetViews>
    <sheetView tabSelected="1"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0" t="s">
        <v>5</v>
      </c>
      <c r="D3" s="41"/>
      <c r="E3" s="12" t="s">
        <v>6</v>
      </c>
      <c r="F3" s="7"/>
      <c r="G3" s="7"/>
      <c r="H3" s="13" t="s">
        <v>42</v>
      </c>
      <c r="I3" s="14">
        <f>SUMIFS(I8:I59,A8:A59,"SD")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13</v>
      </c>
      <c r="C4" s="40" t="s">
        <v>42</v>
      </c>
      <c r="D4" s="41"/>
      <c r="E4" s="12" t="s">
        <v>43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25">
      <c r="A5" s="42" t="s">
        <v>15</v>
      </c>
      <c r="B5" s="43" t="s">
        <v>16</v>
      </c>
      <c r="C5" s="44" t="s">
        <v>17</v>
      </c>
      <c r="D5" s="44" t="s">
        <v>18</v>
      </c>
      <c r="E5" s="44" t="s">
        <v>19</v>
      </c>
      <c r="F5" s="44" t="s">
        <v>20</v>
      </c>
      <c r="G5" s="44" t="s">
        <v>21</v>
      </c>
      <c r="H5" s="44" t="s">
        <v>22</v>
      </c>
      <c r="I5" s="44"/>
      <c r="J5" s="45" t="s">
        <v>23</v>
      </c>
      <c r="O5">
        <v>0.21</v>
      </c>
    </row>
    <row r="6" spans="1:16" x14ac:dyDescent="0.25">
      <c r="A6" s="42"/>
      <c r="B6" s="43"/>
      <c r="C6" s="44"/>
      <c r="D6" s="44"/>
      <c r="E6" s="44"/>
      <c r="F6" s="44"/>
      <c r="G6" s="44"/>
      <c r="H6" s="16" t="s">
        <v>24</v>
      </c>
      <c r="I6" s="16" t="s">
        <v>25</v>
      </c>
      <c r="J6" s="45"/>
    </row>
    <row r="7" spans="1:16" x14ac:dyDescent="0.25">
      <c r="A7" s="18">
        <v>0</v>
      </c>
      <c r="B7" s="15">
        <v>1</v>
      </c>
      <c r="C7" s="19">
        <v>2</v>
      </c>
      <c r="D7" s="16">
        <v>3</v>
      </c>
      <c r="E7" s="19">
        <v>4</v>
      </c>
      <c r="F7" s="16">
        <v>5</v>
      </c>
      <c r="G7" s="16">
        <v>6</v>
      </c>
      <c r="H7" s="16">
        <v>7</v>
      </c>
      <c r="I7" s="19">
        <v>8</v>
      </c>
      <c r="J7" s="17">
        <v>9</v>
      </c>
    </row>
    <row r="8" spans="1:16" x14ac:dyDescent="0.25">
      <c r="A8" s="20" t="s">
        <v>26</v>
      </c>
      <c r="B8" s="21"/>
      <c r="C8" s="22" t="s">
        <v>44</v>
      </c>
      <c r="D8" s="23"/>
      <c r="E8" s="20" t="s">
        <v>45</v>
      </c>
      <c r="F8" s="23"/>
      <c r="G8" s="23"/>
      <c r="H8" s="23"/>
      <c r="I8" s="24">
        <f>SUMIFS(I9:I20,A9:A20,"P")</f>
        <v>0</v>
      </c>
      <c r="J8" s="25"/>
    </row>
    <row r="9" spans="1:16" ht="30" x14ac:dyDescent="0.25">
      <c r="A9" s="26" t="s">
        <v>29</v>
      </c>
      <c r="B9" s="26">
        <v>3</v>
      </c>
      <c r="C9" s="27" t="s">
        <v>46</v>
      </c>
      <c r="D9" s="26" t="s">
        <v>31</v>
      </c>
      <c r="E9" s="28" t="s">
        <v>47</v>
      </c>
      <c r="F9" s="29" t="s">
        <v>48</v>
      </c>
      <c r="G9" s="30">
        <v>325</v>
      </c>
      <c r="H9" s="31">
        <v>0</v>
      </c>
      <c r="I9" s="31">
        <f>ROUND(G9*H9,P4)</f>
        <v>0</v>
      </c>
      <c r="J9" s="26"/>
      <c r="O9" s="32">
        <f>I9*0.21</f>
        <v>0</v>
      </c>
      <c r="P9">
        <v>3</v>
      </c>
    </row>
    <row r="10" spans="1:16" x14ac:dyDescent="0.25">
      <c r="A10" s="26" t="s">
        <v>34</v>
      </c>
      <c r="B10" s="33"/>
      <c r="C10" s="34"/>
      <c r="D10" s="34"/>
      <c r="E10" s="28" t="s">
        <v>49</v>
      </c>
      <c r="F10" s="34"/>
      <c r="G10" s="34"/>
      <c r="H10" s="34"/>
      <c r="I10" s="34"/>
      <c r="J10" s="35"/>
    </row>
    <row r="11" spans="1:16" x14ac:dyDescent="0.25">
      <c r="A11" s="26" t="s">
        <v>50</v>
      </c>
      <c r="B11" s="33"/>
      <c r="C11" s="34"/>
      <c r="D11" s="34"/>
      <c r="E11" s="39" t="s">
        <v>51</v>
      </c>
      <c r="F11" s="34"/>
      <c r="G11" s="34"/>
      <c r="H11" s="34"/>
      <c r="I11" s="34"/>
      <c r="J11" s="35"/>
    </row>
    <row r="12" spans="1:16" ht="30" x14ac:dyDescent="0.25">
      <c r="A12" s="26" t="s">
        <v>36</v>
      </c>
      <c r="B12" s="33"/>
      <c r="C12" s="34"/>
      <c r="D12" s="34"/>
      <c r="E12" s="28" t="s">
        <v>52</v>
      </c>
      <c r="F12" s="34"/>
      <c r="G12" s="34"/>
      <c r="H12" s="34"/>
      <c r="I12" s="34"/>
      <c r="J12" s="35"/>
    </row>
    <row r="13" spans="1:16" x14ac:dyDescent="0.25">
      <c r="A13" s="26" t="s">
        <v>29</v>
      </c>
      <c r="B13" s="26">
        <v>4</v>
      </c>
      <c r="C13" s="27" t="s">
        <v>53</v>
      </c>
      <c r="D13" s="26" t="s">
        <v>31</v>
      </c>
      <c r="E13" s="28" t="s">
        <v>54</v>
      </c>
      <c r="F13" s="29" t="s">
        <v>55</v>
      </c>
      <c r="G13" s="30">
        <v>1905</v>
      </c>
      <c r="H13" s="31">
        <v>0</v>
      </c>
      <c r="I13" s="31">
        <f>ROUND(G13*H13,P4)</f>
        <v>0</v>
      </c>
      <c r="J13" s="26"/>
      <c r="O13" s="32">
        <f>I13*0.21</f>
        <v>0</v>
      </c>
      <c r="P13">
        <v>3</v>
      </c>
    </row>
    <row r="14" spans="1:16" ht="45" x14ac:dyDescent="0.25">
      <c r="A14" s="26" t="s">
        <v>34</v>
      </c>
      <c r="B14" s="33"/>
      <c r="C14" s="34"/>
      <c r="D14" s="34"/>
      <c r="E14" s="28" t="s">
        <v>56</v>
      </c>
      <c r="F14" s="34"/>
      <c r="G14" s="34"/>
      <c r="H14" s="34"/>
      <c r="I14" s="34"/>
      <c r="J14" s="35"/>
    </row>
    <row r="15" spans="1:16" x14ac:dyDescent="0.25">
      <c r="A15" s="26" t="s">
        <v>50</v>
      </c>
      <c r="B15" s="33"/>
      <c r="C15" s="34"/>
      <c r="D15" s="34"/>
      <c r="E15" s="39" t="s">
        <v>57</v>
      </c>
      <c r="F15" s="34"/>
      <c r="G15" s="34"/>
      <c r="H15" s="34"/>
      <c r="I15" s="34"/>
      <c r="J15" s="35"/>
    </row>
    <row r="16" spans="1:16" ht="30" x14ac:dyDescent="0.25">
      <c r="A16" s="26" t="s">
        <v>36</v>
      </c>
      <c r="B16" s="33"/>
      <c r="C16" s="34"/>
      <c r="D16" s="34"/>
      <c r="E16" s="28" t="s">
        <v>58</v>
      </c>
      <c r="F16" s="34"/>
      <c r="G16" s="34"/>
      <c r="H16" s="34"/>
      <c r="I16" s="34"/>
      <c r="J16" s="35"/>
    </row>
    <row r="17" spans="1:16" x14ac:dyDescent="0.25">
      <c r="A17" s="26" t="s">
        <v>29</v>
      </c>
      <c r="B17" s="26">
        <v>5</v>
      </c>
      <c r="C17" s="27" t="s">
        <v>59</v>
      </c>
      <c r="D17" s="26" t="s">
        <v>31</v>
      </c>
      <c r="E17" s="28" t="s">
        <v>60</v>
      </c>
      <c r="F17" s="29" t="s">
        <v>55</v>
      </c>
      <c r="G17" s="30">
        <v>1610</v>
      </c>
      <c r="H17" s="31">
        <v>0</v>
      </c>
      <c r="I17" s="31">
        <f>ROUND(G17*H17,P4)</f>
        <v>0</v>
      </c>
      <c r="J17" s="26"/>
      <c r="O17" s="32">
        <f>I17*0.21</f>
        <v>0</v>
      </c>
      <c r="P17">
        <v>3</v>
      </c>
    </row>
    <row r="18" spans="1:16" x14ac:dyDescent="0.25">
      <c r="A18" s="26" t="s">
        <v>34</v>
      </c>
      <c r="B18" s="33"/>
      <c r="C18" s="34"/>
      <c r="D18" s="34"/>
      <c r="E18" s="28" t="s">
        <v>61</v>
      </c>
      <c r="F18" s="34"/>
      <c r="G18" s="34"/>
      <c r="H18" s="34"/>
      <c r="I18" s="34"/>
      <c r="J18" s="35"/>
    </row>
    <row r="19" spans="1:16" x14ac:dyDescent="0.25">
      <c r="A19" s="26" t="s">
        <v>50</v>
      </c>
      <c r="B19" s="33"/>
      <c r="C19" s="34"/>
      <c r="D19" s="34"/>
      <c r="E19" s="39" t="s">
        <v>62</v>
      </c>
      <c r="F19" s="34"/>
      <c r="G19" s="34"/>
      <c r="H19" s="34"/>
      <c r="I19" s="34"/>
      <c r="J19" s="35"/>
    </row>
    <row r="20" spans="1:16" ht="30" x14ac:dyDescent="0.25">
      <c r="A20" s="26" t="s">
        <v>36</v>
      </c>
      <c r="B20" s="33"/>
      <c r="C20" s="34"/>
      <c r="D20" s="34"/>
      <c r="E20" s="28" t="s">
        <v>63</v>
      </c>
      <c r="F20" s="34"/>
      <c r="G20" s="34"/>
      <c r="H20" s="34"/>
      <c r="I20" s="34"/>
      <c r="J20" s="35"/>
    </row>
    <row r="21" spans="1:16" x14ac:dyDescent="0.25">
      <c r="A21" s="20" t="s">
        <v>26</v>
      </c>
      <c r="B21" s="21"/>
      <c r="C21" s="22" t="s">
        <v>64</v>
      </c>
      <c r="D21" s="23"/>
      <c r="E21" s="20" t="s">
        <v>43</v>
      </c>
      <c r="F21" s="23"/>
      <c r="G21" s="23"/>
      <c r="H21" s="23"/>
      <c r="I21" s="24">
        <f>SUMIFS(I22:I51,A22:A51,"P")</f>
        <v>0</v>
      </c>
      <c r="J21" s="25"/>
    </row>
    <row r="22" spans="1:16" x14ac:dyDescent="0.25">
      <c r="A22" s="26" t="s">
        <v>29</v>
      </c>
      <c r="B22" s="26">
        <v>6</v>
      </c>
      <c r="C22" s="27" t="s">
        <v>65</v>
      </c>
      <c r="D22" s="26" t="s">
        <v>31</v>
      </c>
      <c r="E22" s="28" t="s">
        <v>66</v>
      </c>
      <c r="F22" s="29" t="s">
        <v>55</v>
      </c>
      <c r="G22" s="30">
        <v>1300</v>
      </c>
      <c r="H22" s="31">
        <v>0</v>
      </c>
      <c r="I22" s="31">
        <f>ROUND(G22*H22,P4)</f>
        <v>0</v>
      </c>
      <c r="J22" s="26"/>
      <c r="O22" s="32">
        <f>I22*0.21</f>
        <v>0</v>
      </c>
      <c r="P22">
        <v>3</v>
      </c>
    </row>
    <row r="23" spans="1:16" x14ac:dyDescent="0.25">
      <c r="A23" s="26" t="s">
        <v>34</v>
      </c>
      <c r="B23" s="33"/>
      <c r="C23" s="34"/>
      <c r="D23" s="34"/>
      <c r="E23" s="28" t="s">
        <v>67</v>
      </c>
      <c r="F23" s="34"/>
      <c r="G23" s="34"/>
      <c r="H23" s="34"/>
      <c r="I23" s="34"/>
      <c r="J23" s="35"/>
    </row>
    <row r="24" spans="1:16" x14ac:dyDescent="0.25">
      <c r="A24" s="26" t="s">
        <v>50</v>
      </c>
      <c r="B24" s="33"/>
      <c r="C24" s="34"/>
      <c r="D24" s="34"/>
      <c r="E24" s="39" t="s">
        <v>68</v>
      </c>
      <c r="F24" s="34"/>
      <c r="G24" s="34"/>
      <c r="H24" s="34"/>
      <c r="I24" s="34"/>
      <c r="J24" s="35"/>
    </row>
    <row r="25" spans="1:16" ht="150" x14ac:dyDescent="0.25">
      <c r="A25" s="26" t="s">
        <v>36</v>
      </c>
      <c r="B25" s="33"/>
      <c r="C25" s="34"/>
      <c r="D25" s="34"/>
      <c r="E25" s="28" t="s">
        <v>69</v>
      </c>
      <c r="F25" s="34"/>
      <c r="G25" s="34"/>
      <c r="H25" s="34"/>
      <c r="I25" s="34"/>
      <c r="J25" s="35"/>
    </row>
    <row r="26" spans="1:16" x14ac:dyDescent="0.25">
      <c r="A26" s="26" t="s">
        <v>29</v>
      </c>
      <c r="B26" s="26">
        <v>7</v>
      </c>
      <c r="C26" s="27" t="s">
        <v>70</v>
      </c>
      <c r="D26" s="26" t="s">
        <v>31</v>
      </c>
      <c r="E26" s="28" t="s">
        <v>71</v>
      </c>
      <c r="F26" s="29" t="s">
        <v>55</v>
      </c>
      <c r="G26" s="30">
        <v>1610</v>
      </c>
      <c r="H26" s="31">
        <v>0</v>
      </c>
      <c r="I26" s="31">
        <f>ROUND(G26*H26,P4)</f>
        <v>0</v>
      </c>
      <c r="J26" s="26"/>
      <c r="O26" s="32">
        <f>I26*0.21</f>
        <v>0</v>
      </c>
      <c r="P26">
        <v>3</v>
      </c>
    </row>
    <row r="27" spans="1:16" x14ac:dyDescent="0.25">
      <c r="A27" s="26" t="s">
        <v>34</v>
      </c>
      <c r="B27" s="33"/>
      <c r="C27" s="34"/>
      <c r="D27" s="34"/>
      <c r="E27" s="28" t="s">
        <v>72</v>
      </c>
      <c r="F27" s="34"/>
      <c r="G27" s="34"/>
      <c r="H27" s="34"/>
      <c r="I27" s="34"/>
      <c r="J27" s="35"/>
    </row>
    <row r="28" spans="1:16" x14ac:dyDescent="0.25">
      <c r="A28" s="26" t="s">
        <v>50</v>
      </c>
      <c r="B28" s="33"/>
      <c r="C28" s="34"/>
      <c r="D28" s="34"/>
      <c r="E28" s="39" t="s">
        <v>62</v>
      </c>
      <c r="F28" s="34"/>
      <c r="G28" s="34"/>
      <c r="H28" s="34"/>
      <c r="I28" s="34"/>
      <c r="J28" s="35"/>
    </row>
    <row r="29" spans="1:16" ht="120" x14ac:dyDescent="0.25">
      <c r="A29" s="26" t="s">
        <v>36</v>
      </c>
      <c r="B29" s="33"/>
      <c r="C29" s="34"/>
      <c r="D29" s="34"/>
      <c r="E29" s="28" t="s">
        <v>73</v>
      </c>
      <c r="F29" s="34"/>
      <c r="G29" s="34"/>
      <c r="H29" s="34"/>
      <c r="I29" s="34"/>
      <c r="J29" s="35"/>
    </row>
    <row r="30" spans="1:16" x14ac:dyDescent="0.25">
      <c r="A30" s="26" t="s">
        <v>29</v>
      </c>
      <c r="B30" s="26">
        <v>8</v>
      </c>
      <c r="C30" s="27" t="s">
        <v>74</v>
      </c>
      <c r="D30" s="26" t="s">
        <v>31</v>
      </c>
      <c r="E30" s="28" t="s">
        <v>75</v>
      </c>
      <c r="F30" s="29" t="s">
        <v>55</v>
      </c>
      <c r="G30" s="30">
        <v>1300</v>
      </c>
      <c r="H30" s="31">
        <v>0</v>
      </c>
      <c r="I30" s="31">
        <f>ROUND(G30*H30,P4)</f>
        <v>0</v>
      </c>
      <c r="J30" s="26"/>
      <c r="O30" s="32">
        <f>I30*0.21</f>
        <v>0</v>
      </c>
      <c r="P30">
        <v>3</v>
      </c>
    </row>
    <row r="31" spans="1:16" x14ac:dyDescent="0.25">
      <c r="A31" s="26" t="s">
        <v>34</v>
      </c>
      <c r="B31" s="33"/>
      <c r="C31" s="34"/>
      <c r="D31" s="34"/>
      <c r="E31" s="28" t="s">
        <v>76</v>
      </c>
      <c r="F31" s="34"/>
      <c r="G31" s="34"/>
      <c r="H31" s="34"/>
      <c r="I31" s="34"/>
      <c r="J31" s="35"/>
    </row>
    <row r="32" spans="1:16" ht="75" x14ac:dyDescent="0.25">
      <c r="A32" s="26" t="s">
        <v>36</v>
      </c>
      <c r="B32" s="33"/>
      <c r="C32" s="34"/>
      <c r="D32" s="34"/>
      <c r="E32" s="28" t="s">
        <v>77</v>
      </c>
      <c r="F32" s="34"/>
      <c r="G32" s="34"/>
      <c r="H32" s="34"/>
      <c r="I32" s="34"/>
      <c r="J32" s="35"/>
    </row>
    <row r="33" spans="1:16" x14ac:dyDescent="0.25">
      <c r="A33" s="26" t="s">
        <v>29</v>
      </c>
      <c r="B33" s="26">
        <v>9</v>
      </c>
      <c r="C33" s="27" t="s">
        <v>78</v>
      </c>
      <c r="D33" s="26" t="s">
        <v>31</v>
      </c>
      <c r="E33" s="28" t="s">
        <v>79</v>
      </c>
      <c r="F33" s="29" t="s">
        <v>55</v>
      </c>
      <c r="G33" s="30">
        <v>18557</v>
      </c>
      <c r="H33" s="31">
        <v>0</v>
      </c>
      <c r="I33" s="31">
        <f>ROUND(G33*H33,P4)</f>
        <v>0</v>
      </c>
      <c r="J33" s="26"/>
      <c r="O33" s="32">
        <f>I33*0.21</f>
        <v>0</v>
      </c>
      <c r="P33">
        <v>3</v>
      </c>
    </row>
    <row r="34" spans="1:16" x14ac:dyDescent="0.25">
      <c r="A34" s="26" t="s">
        <v>34</v>
      </c>
      <c r="B34" s="33"/>
      <c r="C34" s="34"/>
      <c r="D34" s="34"/>
      <c r="E34" s="28" t="s">
        <v>80</v>
      </c>
      <c r="F34" s="34"/>
      <c r="G34" s="34"/>
      <c r="H34" s="34"/>
      <c r="I34" s="34"/>
      <c r="J34" s="35"/>
    </row>
    <row r="35" spans="1:16" x14ac:dyDescent="0.25">
      <c r="A35" s="26" t="s">
        <v>50</v>
      </c>
      <c r="B35" s="33"/>
      <c r="C35" s="34"/>
      <c r="D35" s="34"/>
      <c r="E35" s="39" t="s">
        <v>81</v>
      </c>
      <c r="F35" s="34"/>
      <c r="G35" s="34"/>
      <c r="H35" s="34"/>
      <c r="I35" s="34"/>
      <c r="J35" s="35"/>
    </row>
    <row r="36" spans="1:16" ht="75" x14ac:dyDescent="0.25">
      <c r="A36" s="26" t="s">
        <v>36</v>
      </c>
      <c r="B36" s="33"/>
      <c r="C36" s="34"/>
      <c r="D36" s="34"/>
      <c r="E36" s="28" t="s">
        <v>77</v>
      </c>
      <c r="F36" s="34"/>
      <c r="G36" s="34"/>
      <c r="H36" s="34"/>
      <c r="I36" s="34"/>
      <c r="J36" s="35"/>
    </row>
    <row r="37" spans="1:16" x14ac:dyDescent="0.25">
      <c r="A37" s="26" t="s">
        <v>29</v>
      </c>
      <c r="B37" s="26">
        <v>10</v>
      </c>
      <c r="C37" s="27" t="s">
        <v>82</v>
      </c>
      <c r="D37" s="26" t="s">
        <v>31</v>
      </c>
      <c r="E37" s="28" t="s">
        <v>83</v>
      </c>
      <c r="F37" s="29" t="s">
        <v>55</v>
      </c>
      <c r="G37" s="30">
        <v>9278.5</v>
      </c>
      <c r="H37" s="31">
        <v>0</v>
      </c>
      <c r="I37" s="31">
        <f>ROUND(G37*H37,P4)</f>
        <v>0</v>
      </c>
      <c r="J37" s="26"/>
      <c r="O37" s="32">
        <f>I37*0.21</f>
        <v>0</v>
      </c>
      <c r="P37">
        <v>3</v>
      </c>
    </row>
    <row r="38" spans="1:16" x14ac:dyDescent="0.25">
      <c r="A38" s="26" t="s">
        <v>34</v>
      </c>
      <c r="B38" s="33"/>
      <c r="C38" s="34"/>
      <c r="D38" s="34"/>
      <c r="E38" s="28" t="s">
        <v>84</v>
      </c>
      <c r="F38" s="34"/>
      <c r="G38" s="34"/>
      <c r="H38" s="34"/>
      <c r="I38" s="34"/>
      <c r="J38" s="35"/>
    </row>
    <row r="39" spans="1:16" x14ac:dyDescent="0.25">
      <c r="A39" s="26" t="s">
        <v>50</v>
      </c>
      <c r="B39" s="33"/>
      <c r="C39" s="34"/>
      <c r="D39" s="34"/>
      <c r="E39" s="39" t="s">
        <v>85</v>
      </c>
      <c r="F39" s="34"/>
      <c r="G39" s="34"/>
      <c r="H39" s="34"/>
      <c r="I39" s="34"/>
      <c r="J39" s="35"/>
    </row>
    <row r="40" spans="1:16" ht="165" x14ac:dyDescent="0.25">
      <c r="A40" s="26" t="s">
        <v>36</v>
      </c>
      <c r="B40" s="33"/>
      <c r="C40" s="34"/>
      <c r="D40" s="34"/>
      <c r="E40" s="28" t="s">
        <v>86</v>
      </c>
      <c r="F40" s="34"/>
      <c r="G40" s="34"/>
      <c r="H40" s="34"/>
      <c r="I40" s="34"/>
      <c r="J40" s="35"/>
    </row>
    <row r="41" spans="1:16" x14ac:dyDescent="0.25">
      <c r="A41" s="26" t="s">
        <v>29</v>
      </c>
      <c r="B41" s="26">
        <v>11</v>
      </c>
      <c r="C41" s="27" t="s">
        <v>87</v>
      </c>
      <c r="D41" s="26" t="s">
        <v>31</v>
      </c>
      <c r="E41" s="28" t="s">
        <v>88</v>
      </c>
      <c r="F41" s="29" t="s">
        <v>48</v>
      </c>
      <c r="G41" s="30">
        <v>278.35500000000002</v>
      </c>
      <c r="H41" s="31">
        <v>0</v>
      </c>
      <c r="I41" s="31">
        <f>ROUND(G41*H41,P4)</f>
        <v>0</v>
      </c>
      <c r="J41" s="26"/>
      <c r="O41" s="32">
        <f>I41*0.21</f>
        <v>0</v>
      </c>
      <c r="P41">
        <v>3</v>
      </c>
    </row>
    <row r="42" spans="1:16" ht="30" x14ac:dyDescent="0.25">
      <c r="A42" s="26" t="s">
        <v>34</v>
      </c>
      <c r="B42" s="33"/>
      <c r="C42" s="34"/>
      <c r="D42" s="34"/>
      <c r="E42" s="28" t="s">
        <v>89</v>
      </c>
      <c r="F42" s="34"/>
      <c r="G42" s="34"/>
      <c r="H42" s="34"/>
      <c r="I42" s="34"/>
      <c r="J42" s="35"/>
    </row>
    <row r="43" spans="1:16" x14ac:dyDescent="0.25">
      <c r="A43" s="26" t="s">
        <v>50</v>
      </c>
      <c r="B43" s="33"/>
      <c r="C43" s="34"/>
      <c r="D43" s="34"/>
      <c r="E43" s="39" t="s">
        <v>90</v>
      </c>
      <c r="F43" s="34"/>
      <c r="G43" s="34"/>
      <c r="H43" s="34"/>
      <c r="I43" s="34"/>
      <c r="J43" s="35"/>
    </row>
    <row r="44" spans="1:16" ht="165" x14ac:dyDescent="0.25">
      <c r="A44" s="26" t="s">
        <v>36</v>
      </c>
      <c r="B44" s="33"/>
      <c r="C44" s="34"/>
      <c r="D44" s="34"/>
      <c r="E44" s="28" t="s">
        <v>86</v>
      </c>
      <c r="F44" s="34"/>
      <c r="G44" s="34"/>
      <c r="H44" s="34"/>
      <c r="I44" s="34"/>
      <c r="J44" s="35"/>
    </row>
    <row r="45" spans="1:16" x14ac:dyDescent="0.25">
      <c r="A45" s="26" t="s">
        <v>29</v>
      </c>
      <c r="B45" s="26">
        <v>12</v>
      </c>
      <c r="C45" s="27" t="s">
        <v>91</v>
      </c>
      <c r="D45" s="26" t="s">
        <v>31</v>
      </c>
      <c r="E45" s="28" t="s">
        <v>92</v>
      </c>
      <c r="F45" s="29" t="s">
        <v>55</v>
      </c>
      <c r="G45" s="30">
        <v>1300</v>
      </c>
      <c r="H45" s="31">
        <v>0</v>
      </c>
      <c r="I45" s="31">
        <f>ROUND(G45*H45,P4)</f>
        <v>0</v>
      </c>
      <c r="J45" s="26"/>
      <c r="O45" s="32">
        <f>I45*0.21</f>
        <v>0</v>
      </c>
      <c r="P45">
        <v>3</v>
      </c>
    </row>
    <row r="46" spans="1:16" x14ac:dyDescent="0.25">
      <c r="A46" s="26" t="s">
        <v>34</v>
      </c>
      <c r="B46" s="33"/>
      <c r="C46" s="34"/>
      <c r="D46" s="34"/>
      <c r="E46" s="28" t="s">
        <v>93</v>
      </c>
      <c r="F46" s="34"/>
      <c r="G46" s="34"/>
      <c r="H46" s="34"/>
      <c r="I46" s="34"/>
      <c r="J46" s="35"/>
    </row>
    <row r="47" spans="1:16" ht="165" x14ac:dyDescent="0.25">
      <c r="A47" s="26" t="s">
        <v>36</v>
      </c>
      <c r="B47" s="33"/>
      <c r="C47" s="34"/>
      <c r="D47" s="34"/>
      <c r="E47" s="28" t="s">
        <v>86</v>
      </c>
      <c r="F47" s="34"/>
      <c r="G47" s="34"/>
      <c r="H47" s="34"/>
      <c r="I47" s="34"/>
      <c r="J47" s="35"/>
    </row>
    <row r="48" spans="1:16" x14ac:dyDescent="0.25">
      <c r="A48" s="26" t="s">
        <v>29</v>
      </c>
      <c r="B48" s="26">
        <v>13</v>
      </c>
      <c r="C48" s="27" t="s">
        <v>94</v>
      </c>
      <c r="D48" s="26" t="s">
        <v>31</v>
      </c>
      <c r="E48" s="28" t="s">
        <v>95</v>
      </c>
      <c r="F48" s="29" t="s">
        <v>96</v>
      </c>
      <c r="G48" s="30">
        <v>1699</v>
      </c>
      <c r="H48" s="31">
        <v>0</v>
      </c>
      <c r="I48" s="31">
        <f>ROUND(G48*H48,P4)</f>
        <v>0</v>
      </c>
      <c r="J48" s="26"/>
      <c r="O48" s="32">
        <f>I48*0.21</f>
        <v>0</v>
      </c>
      <c r="P48">
        <v>3</v>
      </c>
    </row>
    <row r="49" spans="1:16" x14ac:dyDescent="0.25">
      <c r="A49" s="26" t="s">
        <v>34</v>
      </c>
      <c r="B49" s="33"/>
      <c r="C49" s="34"/>
      <c r="D49" s="34"/>
      <c r="E49" s="28" t="s">
        <v>97</v>
      </c>
      <c r="F49" s="34"/>
      <c r="G49" s="34"/>
      <c r="H49" s="34"/>
      <c r="I49" s="34"/>
      <c r="J49" s="35"/>
    </row>
    <row r="50" spans="1:16" x14ac:dyDescent="0.25">
      <c r="A50" s="26" t="s">
        <v>50</v>
      </c>
      <c r="B50" s="33"/>
      <c r="C50" s="34"/>
      <c r="D50" s="34"/>
      <c r="E50" s="39" t="s">
        <v>98</v>
      </c>
      <c r="F50" s="34"/>
      <c r="G50" s="34"/>
      <c r="H50" s="34"/>
      <c r="I50" s="34"/>
      <c r="J50" s="35"/>
    </row>
    <row r="51" spans="1:16" ht="45" x14ac:dyDescent="0.25">
      <c r="A51" s="26" t="s">
        <v>36</v>
      </c>
      <c r="B51" s="33"/>
      <c r="C51" s="34"/>
      <c r="D51" s="34"/>
      <c r="E51" s="28" t="s">
        <v>99</v>
      </c>
      <c r="F51" s="34"/>
      <c r="G51" s="34"/>
      <c r="H51" s="34"/>
      <c r="I51" s="34"/>
      <c r="J51" s="35"/>
    </row>
    <row r="52" spans="1:16" x14ac:dyDescent="0.25">
      <c r="A52" s="20" t="s">
        <v>26</v>
      </c>
      <c r="B52" s="21"/>
      <c r="C52" s="22" t="s">
        <v>100</v>
      </c>
      <c r="D52" s="23"/>
      <c r="E52" s="20" t="s">
        <v>101</v>
      </c>
      <c r="F52" s="23"/>
      <c r="G52" s="23"/>
      <c r="H52" s="23"/>
      <c r="I52" s="24">
        <f>SUMIFS(I53:I59,A53:A59,"P")</f>
        <v>0</v>
      </c>
      <c r="J52" s="25"/>
    </row>
    <row r="53" spans="1:16" ht="30" x14ac:dyDescent="0.25">
      <c r="A53" s="26" t="s">
        <v>29</v>
      </c>
      <c r="B53" s="26">
        <v>14</v>
      </c>
      <c r="C53" s="27" t="s">
        <v>102</v>
      </c>
      <c r="D53" s="26" t="s">
        <v>31</v>
      </c>
      <c r="E53" s="28" t="s">
        <v>103</v>
      </c>
      <c r="F53" s="29" t="s">
        <v>55</v>
      </c>
      <c r="G53" s="30">
        <v>421.75</v>
      </c>
      <c r="H53" s="31">
        <v>0</v>
      </c>
      <c r="I53" s="31">
        <f>ROUND(G53*H53,P4)</f>
        <v>0</v>
      </c>
      <c r="J53" s="26"/>
      <c r="O53" s="32">
        <f>I53*0.21</f>
        <v>0</v>
      </c>
      <c r="P53">
        <v>3</v>
      </c>
    </row>
    <row r="54" spans="1:16" x14ac:dyDescent="0.25">
      <c r="A54" s="26" t="s">
        <v>34</v>
      </c>
      <c r="B54" s="33"/>
      <c r="C54" s="34"/>
      <c r="D54" s="34"/>
      <c r="E54" s="28" t="s">
        <v>104</v>
      </c>
      <c r="F54" s="34"/>
      <c r="G54" s="34"/>
      <c r="H54" s="34"/>
      <c r="I54" s="34"/>
      <c r="J54" s="35"/>
    </row>
    <row r="55" spans="1:16" x14ac:dyDescent="0.25">
      <c r="A55" s="26" t="s">
        <v>50</v>
      </c>
      <c r="B55" s="33"/>
      <c r="C55" s="34"/>
      <c r="D55" s="34"/>
      <c r="E55" s="39" t="s">
        <v>105</v>
      </c>
      <c r="F55" s="34"/>
      <c r="G55" s="34"/>
      <c r="H55" s="34"/>
      <c r="I55" s="34"/>
      <c r="J55" s="35"/>
    </row>
    <row r="56" spans="1:16" ht="60" x14ac:dyDescent="0.25">
      <c r="A56" s="26" t="s">
        <v>36</v>
      </c>
      <c r="B56" s="33"/>
      <c r="C56" s="34"/>
      <c r="D56" s="34"/>
      <c r="E56" s="28" t="s">
        <v>106</v>
      </c>
      <c r="F56" s="34"/>
      <c r="G56" s="34"/>
      <c r="H56" s="34"/>
      <c r="I56" s="34"/>
      <c r="J56" s="35"/>
    </row>
    <row r="57" spans="1:16" x14ac:dyDescent="0.25">
      <c r="A57" s="26" t="s">
        <v>29</v>
      </c>
      <c r="B57" s="26">
        <v>15</v>
      </c>
      <c r="C57" s="27" t="s">
        <v>107</v>
      </c>
      <c r="D57" s="26" t="s">
        <v>31</v>
      </c>
      <c r="E57" s="28" t="s">
        <v>108</v>
      </c>
      <c r="F57" s="29" t="s">
        <v>96</v>
      </c>
      <c r="G57" s="30">
        <v>12</v>
      </c>
      <c r="H57" s="31">
        <v>0</v>
      </c>
      <c r="I57" s="31">
        <f>ROUND(G57*H57,P4)</f>
        <v>0</v>
      </c>
      <c r="J57" s="26"/>
      <c r="O57" s="32">
        <f>I57*0.21</f>
        <v>0</v>
      </c>
      <c r="P57">
        <v>3</v>
      </c>
    </row>
    <row r="58" spans="1:16" x14ac:dyDescent="0.25">
      <c r="A58" s="26" t="s">
        <v>34</v>
      </c>
      <c r="B58" s="33"/>
      <c r="C58" s="34"/>
      <c r="D58" s="34"/>
      <c r="E58" s="28" t="s">
        <v>109</v>
      </c>
      <c r="F58" s="34"/>
      <c r="G58" s="34"/>
      <c r="H58" s="34"/>
      <c r="I58" s="34"/>
      <c r="J58" s="35"/>
    </row>
    <row r="59" spans="1:16" ht="30" x14ac:dyDescent="0.25">
      <c r="A59" s="26" t="s">
        <v>36</v>
      </c>
      <c r="B59" s="36"/>
      <c r="C59" s="37"/>
      <c r="D59" s="37"/>
      <c r="E59" s="28" t="s">
        <v>110</v>
      </c>
      <c r="F59" s="37"/>
      <c r="G59" s="37"/>
      <c r="H59" s="37"/>
      <c r="I59" s="37"/>
      <c r="J59" s="38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 000Ostatní</vt:lpstr>
      <vt:lpstr>SO 101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Čechová Marcela</dc:creator>
  <cp:lastModifiedBy>Dostál Jaroslav</cp:lastModifiedBy>
  <dcterms:created xsi:type="dcterms:W3CDTF">2024-02-02T08:52:03Z</dcterms:created>
  <dcterms:modified xsi:type="dcterms:W3CDTF">2024-02-05T10:13:08Z</dcterms:modified>
</cp:coreProperties>
</file>